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ate1904="1"/>
  <mc:AlternateContent xmlns:mc="http://schemas.openxmlformats.org/markup-compatibility/2006">
    <mc:Choice Requires="x15">
      <x15ac:absPath xmlns:x15ac="http://schemas.microsoft.com/office/spreadsheetml/2010/11/ac" url="/Users/smartdt/Dropbox (Personal)/FAA_FMP/Training/AA&amp;S_22/4_Probability-basics/3)DistributionSelection/"/>
    </mc:Choice>
  </mc:AlternateContent>
  <xr:revisionPtr revIDLastSave="0" documentId="13_ncr:1_{8EDA334A-D650-2C45-BD3D-73F616BF14E9}" xr6:coauthVersionLast="47" xr6:coauthVersionMax="47" xr10:uidLastSave="{00000000-0000-0000-0000-000000000000}"/>
  <bookViews>
    <workbookView xWindow="-45180" yWindow="-3640" windowWidth="25360" windowHeight="26180" tabRatio="500" xr2:uid="{00000000-000D-0000-FFFF-FFFF00000000}"/>
  </bookViews>
  <sheets>
    <sheet name="Prob Plotting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G6" i="1"/>
  <c r="G7" i="1"/>
  <c r="G8" i="1"/>
  <c r="G9" i="1"/>
  <c r="G10" i="1"/>
  <c r="G11" i="1"/>
  <c r="G12" i="1"/>
  <c r="G13" i="1"/>
  <c r="G14" i="1"/>
  <c r="G15" i="1"/>
  <c r="A9" i="1" l="1"/>
  <c r="A10" i="1" l="1"/>
  <c r="A11" i="1" l="1"/>
  <c r="A12" i="1" l="1"/>
  <c r="A13" i="1" l="1"/>
  <c r="A14" i="1" l="1"/>
  <c r="A15" i="1" l="1"/>
  <c r="C14" i="1"/>
  <c r="C11" i="1"/>
  <c r="C12" i="1"/>
  <c r="C6" i="1"/>
  <c r="C9" i="1"/>
  <c r="J11" i="1" l="1"/>
  <c r="E11" i="1"/>
  <c r="D11" i="1"/>
  <c r="F11" i="1"/>
  <c r="H11" i="1"/>
  <c r="I11" i="1"/>
  <c r="I14" i="1"/>
  <c r="J14" i="1"/>
  <c r="D14" i="1"/>
  <c r="E14" i="1"/>
  <c r="F14" i="1"/>
  <c r="H14" i="1"/>
  <c r="E9" i="1"/>
  <c r="F9" i="1"/>
  <c r="H9" i="1"/>
  <c r="I9" i="1"/>
  <c r="J9" i="1"/>
  <c r="D9" i="1"/>
  <c r="J6" i="1"/>
  <c r="D6" i="1"/>
  <c r="E6" i="1"/>
  <c r="F6" i="1"/>
  <c r="H6" i="1"/>
  <c r="I6" i="1"/>
  <c r="H12" i="1"/>
  <c r="I12" i="1"/>
  <c r="D12" i="1"/>
  <c r="E12" i="1"/>
  <c r="F12" i="1"/>
  <c r="J12" i="1"/>
  <c r="C15" i="1"/>
  <c r="C13" i="1"/>
  <c r="C7" i="1"/>
  <c r="C8" i="1"/>
  <c r="C10" i="1"/>
  <c r="F13" i="1" l="1"/>
  <c r="H13" i="1"/>
  <c r="I13" i="1"/>
  <c r="J13" i="1"/>
  <c r="D13" i="1"/>
  <c r="E13" i="1"/>
  <c r="D15" i="1"/>
  <c r="E15" i="1"/>
  <c r="F15" i="1"/>
  <c r="I15" i="1"/>
  <c r="H15" i="1"/>
  <c r="J15" i="1"/>
  <c r="I10" i="1"/>
  <c r="J10" i="1"/>
  <c r="D10" i="1"/>
  <c r="E10" i="1"/>
  <c r="F10" i="1"/>
  <c r="H10" i="1"/>
  <c r="I8" i="1"/>
  <c r="D8" i="1"/>
  <c r="E8" i="1"/>
  <c r="F8" i="1"/>
  <c r="H8" i="1"/>
  <c r="J8" i="1"/>
  <c r="J7" i="1"/>
  <c r="D7" i="1"/>
  <c r="F7" i="1"/>
  <c r="H7" i="1"/>
  <c r="E7" i="1"/>
  <c r="I7" i="1"/>
</calcChain>
</file>

<file path=xl/sharedStrings.xml><?xml version="1.0" encoding="utf-8"?>
<sst xmlns="http://schemas.openxmlformats.org/spreadsheetml/2006/main" count="12" uniqueCount="12">
  <si>
    <t>Rank</t>
  </si>
  <si>
    <t>x</t>
  </si>
  <si>
    <t>F(x)</t>
  </si>
  <si>
    <t>Exponential</t>
  </si>
  <si>
    <t>EV Min</t>
  </si>
  <si>
    <t>Weibull</t>
  </si>
  <si>
    <t>ln(x)</t>
  </si>
  <si>
    <t>Normal</t>
  </si>
  <si>
    <t>r^2</t>
  </si>
  <si>
    <t>Lognormal</t>
  </si>
  <si>
    <t>Gumbel (max)</t>
  </si>
  <si>
    <t>The data is input in column B. All other columns computed by the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</si>
</sst>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0"/>
      <name val="Verdana"/>
      <family val="2"/>
    </font>
    <font>
      <b/>
      <u/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Exponential</a:t>
            </a:r>
          </a:p>
        </c:rich>
      </c:tx>
      <c:layout>
        <c:manualLayout>
          <c:xMode val="edge"/>
          <c:yMode val="edge"/>
          <c:x val="0.38410641851586735"/>
          <c:y val="3.436424992330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867573760671564"/>
          <c:y val="0.16151256950899884"/>
          <c:w val="0.74172275373173846"/>
          <c:h val="0.68041465452727168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1388165588212361"/>
                  <c:y val="-7.7226663880702068E-2"/>
                </c:manualLayout>
              </c:layout>
              <c:numFmt formatCode="0.00000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Plotting'!$B$6:$B$15</c:f>
              <c:numCache>
                <c:formatCode>General</c:formatCode>
                <c:ptCount val="10"/>
                <c:pt idx="0">
                  <c:v>5.2</c:v>
                </c:pt>
                <c:pt idx="1">
                  <c:v>6.8</c:v>
                </c:pt>
                <c:pt idx="2">
                  <c:v>11.2</c:v>
                </c:pt>
                <c:pt idx="3">
                  <c:v>16.8</c:v>
                </c:pt>
                <c:pt idx="4">
                  <c:v>17.8</c:v>
                </c:pt>
                <c:pt idx="5">
                  <c:v>19.600000000000001</c:v>
                </c:pt>
                <c:pt idx="6">
                  <c:v>23.4</c:v>
                </c:pt>
                <c:pt idx="7">
                  <c:v>25.4</c:v>
                </c:pt>
                <c:pt idx="8">
                  <c:v>32</c:v>
                </c:pt>
                <c:pt idx="9">
                  <c:v>44.8</c:v>
                </c:pt>
              </c:numCache>
            </c:numRef>
          </c:xVal>
          <c:yVal>
            <c:numRef>
              <c:f>'Prob Plotting'!$D$6:$D$15</c:f>
              <c:numCache>
                <c:formatCode>0.000</c:formatCode>
                <c:ptCount val="10"/>
                <c:pt idx="0">
                  <c:v>5.1293294387550578E-2</c:v>
                </c:pt>
                <c:pt idx="1">
                  <c:v>0.16251892949777494</c:v>
                </c:pt>
                <c:pt idx="2">
                  <c:v>0.2876820724517809</c:v>
                </c:pt>
                <c:pt idx="3">
                  <c:v>0.43078291609245423</c:v>
                </c:pt>
                <c:pt idx="4">
                  <c:v>0.59783700075562041</c:v>
                </c:pt>
                <c:pt idx="5">
                  <c:v>0.79850769621777173</c:v>
                </c:pt>
                <c:pt idx="6">
                  <c:v>1.0498221244986778</c:v>
                </c:pt>
                <c:pt idx="7">
                  <c:v>1.3862943611198906</c:v>
                </c:pt>
                <c:pt idx="8">
                  <c:v>1.8971199848858811</c:v>
                </c:pt>
                <c:pt idx="9">
                  <c:v>2.99573227355399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00-2A41-868D-C27F53D4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355584"/>
        <c:axId val="1"/>
      </c:scatterChart>
      <c:valAx>
        <c:axId val="1944355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529809910124871"/>
              <c:y val="0.90721955210144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3046408971605818E-2"/>
              <c:y val="0.4845376827896513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944355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EV Minimum</a:t>
            </a:r>
          </a:p>
        </c:rich>
      </c:tx>
      <c:layout>
        <c:manualLayout>
          <c:xMode val="edge"/>
          <c:yMode val="edge"/>
          <c:x val="0.39934065060049312"/>
          <c:y val="3.35570099192146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11933161820116"/>
          <c:y val="0.15771838503408547"/>
          <c:w val="0.73267474319859505"/>
          <c:h val="0.72818911262110786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8.4488188976377956E-2"/>
                  <c:y val="-0.6033572900702848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Plotting'!$B$6:$B$15</c:f>
              <c:numCache>
                <c:formatCode>General</c:formatCode>
                <c:ptCount val="10"/>
                <c:pt idx="0">
                  <c:v>5.2</c:v>
                </c:pt>
                <c:pt idx="1">
                  <c:v>6.8</c:v>
                </c:pt>
                <c:pt idx="2">
                  <c:v>11.2</c:v>
                </c:pt>
                <c:pt idx="3">
                  <c:v>16.8</c:v>
                </c:pt>
                <c:pt idx="4">
                  <c:v>17.8</c:v>
                </c:pt>
                <c:pt idx="5">
                  <c:v>19.600000000000001</c:v>
                </c:pt>
                <c:pt idx="6">
                  <c:v>23.4</c:v>
                </c:pt>
                <c:pt idx="7">
                  <c:v>25.4</c:v>
                </c:pt>
                <c:pt idx="8">
                  <c:v>32</c:v>
                </c:pt>
                <c:pt idx="9">
                  <c:v>44.8</c:v>
                </c:pt>
              </c:numCache>
            </c:numRef>
          </c:xVal>
          <c:yVal>
            <c:numRef>
              <c:f>'Prob Plotting'!$E$6:$E$15</c:f>
              <c:numCache>
                <c:formatCode>0.000</c:formatCode>
                <c:ptCount val="10"/>
                <c:pt idx="0">
                  <c:v>2.9701952490421637</c:v>
                </c:pt>
                <c:pt idx="1">
                  <c:v>1.8169607947796103</c:v>
                </c:pt>
                <c:pt idx="2">
                  <c:v>1.2458993237072382</c:v>
                </c:pt>
                <c:pt idx="3">
                  <c:v>0.84215099072473287</c:v>
                </c:pt>
                <c:pt idx="4">
                  <c:v>0.51443713617380327</c:v>
                </c:pt>
                <c:pt idx="5">
                  <c:v>0.22501067302940858</c:v>
                </c:pt>
                <c:pt idx="6">
                  <c:v>-4.8620744579389266E-2</c:v>
                </c:pt>
                <c:pt idx="7">
                  <c:v>-0.32663425997828094</c:v>
                </c:pt>
                <c:pt idx="8">
                  <c:v>-0.64033693876074782</c:v>
                </c:pt>
                <c:pt idx="9">
                  <c:v>-1.0971887003649483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9F-DC41-9FDE-FB7BF593E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463199"/>
        <c:axId val="1"/>
      </c:scatterChart>
      <c:valAx>
        <c:axId val="2084631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5775689970571862"/>
              <c:y val="0.9093974844053583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2904239242821919E-2"/>
              <c:y val="0.5033565804274465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08463199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Gumbel Max</a:t>
            </a:r>
          </a:p>
        </c:rich>
      </c:tx>
      <c:layout>
        <c:manualLayout>
          <c:xMode val="edge"/>
          <c:yMode val="edge"/>
          <c:x val="0.37800823192555477"/>
          <c:y val="3.4013702832600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49557189504098"/>
          <c:y val="0.15646290985503913"/>
          <c:w val="0.72165190631680332"/>
          <c:h val="0.7278926675864864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19285630228402395"/>
                  <c:y val="3.6118911794829983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Plotting'!$B$6:$B$15</c:f>
              <c:numCache>
                <c:formatCode>General</c:formatCode>
                <c:ptCount val="10"/>
                <c:pt idx="0">
                  <c:v>5.2</c:v>
                </c:pt>
                <c:pt idx="1">
                  <c:v>6.8</c:v>
                </c:pt>
                <c:pt idx="2">
                  <c:v>11.2</c:v>
                </c:pt>
                <c:pt idx="3">
                  <c:v>16.8</c:v>
                </c:pt>
                <c:pt idx="4">
                  <c:v>17.8</c:v>
                </c:pt>
                <c:pt idx="5">
                  <c:v>19.600000000000001</c:v>
                </c:pt>
                <c:pt idx="6">
                  <c:v>23.4</c:v>
                </c:pt>
                <c:pt idx="7">
                  <c:v>25.4</c:v>
                </c:pt>
                <c:pt idx="8">
                  <c:v>32</c:v>
                </c:pt>
                <c:pt idx="9">
                  <c:v>44.8</c:v>
                </c:pt>
              </c:numCache>
            </c:numRef>
          </c:xVal>
          <c:yVal>
            <c:numRef>
              <c:f>'Prob Plotting'!$F$6:$F$15</c:f>
              <c:numCache>
                <c:formatCode>0.000</c:formatCode>
                <c:ptCount val="10"/>
                <c:pt idx="0">
                  <c:v>-1.0971887003649488</c:v>
                </c:pt>
                <c:pt idx="1">
                  <c:v>-0.64033693876074793</c:v>
                </c:pt>
                <c:pt idx="2">
                  <c:v>-0.32663425997828094</c:v>
                </c:pt>
                <c:pt idx="3">
                  <c:v>-4.8620744579389266E-2</c:v>
                </c:pt>
                <c:pt idx="4">
                  <c:v>0.22501067302940872</c:v>
                </c:pt>
                <c:pt idx="5">
                  <c:v>0.51443713617380327</c:v>
                </c:pt>
                <c:pt idx="6">
                  <c:v>0.84215099072473287</c:v>
                </c:pt>
                <c:pt idx="7">
                  <c:v>1.2458993237072382</c:v>
                </c:pt>
                <c:pt idx="8">
                  <c:v>1.8169607947796103</c:v>
                </c:pt>
                <c:pt idx="9">
                  <c:v>2.9701952490421637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BC-2945-BA25-732CE47E9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02319"/>
        <c:axId val="1"/>
      </c:scatterChart>
      <c:valAx>
        <c:axId val="2079023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6013938598584267"/>
              <c:y val="0.90816504755087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4673904398313848E-2"/>
              <c:y val="0.5034023928827078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07902319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Weibull</a:t>
            </a:r>
          </a:p>
        </c:rich>
      </c:tx>
      <c:layout>
        <c:manualLayout>
          <c:xMode val="edge"/>
          <c:yMode val="edge"/>
          <c:x val="0.43537500994193906"/>
          <c:y val="3.40137028326004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27932112157107"/>
          <c:y val="0.15306154224949481"/>
          <c:w val="0.71768856476985343"/>
          <c:h val="0.73129403519203073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4832636991804596"/>
                  <c:y val="-2.6782366489903048E-7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Plotting'!$G$6:$G$15</c:f>
              <c:numCache>
                <c:formatCode>0.000</c:formatCode>
                <c:ptCount val="10"/>
                <c:pt idx="0">
                  <c:v>1.6486586255873816</c:v>
                </c:pt>
                <c:pt idx="1">
                  <c:v>1.9169226121820611</c:v>
                </c:pt>
                <c:pt idx="2">
                  <c:v>2.4159137783010487</c:v>
                </c:pt>
                <c:pt idx="3">
                  <c:v>2.8213788864092133</c:v>
                </c:pt>
                <c:pt idx="4">
                  <c:v>2.8791984572980396</c:v>
                </c:pt>
                <c:pt idx="5">
                  <c:v>2.9755295662364718</c:v>
                </c:pt>
                <c:pt idx="6">
                  <c:v>3.1527360223636558</c:v>
                </c:pt>
                <c:pt idx="7">
                  <c:v>3.2347491740244907</c:v>
                </c:pt>
                <c:pt idx="8">
                  <c:v>3.4657359027997265</c:v>
                </c:pt>
                <c:pt idx="9">
                  <c:v>3.8022081394209395</c:v>
                </c:pt>
              </c:numCache>
            </c:numRef>
          </c:xVal>
          <c:yVal>
            <c:numRef>
              <c:f>'Prob Plotting'!$H$6:$H$15</c:f>
              <c:numCache>
                <c:formatCode>0.00</c:formatCode>
                <c:ptCount val="10"/>
                <c:pt idx="0">
                  <c:v>-2.9701952490421637</c:v>
                </c:pt>
                <c:pt idx="1">
                  <c:v>-1.8169607947796103</c:v>
                </c:pt>
                <c:pt idx="2">
                  <c:v>-1.2458993237072382</c:v>
                </c:pt>
                <c:pt idx="3">
                  <c:v>-0.84215099072473287</c:v>
                </c:pt>
                <c:pt idx="4">
                  <c:v>-0.51443713617380327</c:v>
                </c:pt>
                <c:pt idx="5">
                  <c:v>-0.22501067302940858</c:v>
                </c:pt>
                <c:pt idx="6">
                  <c:v>4.8620744579389266E-2</c:v>
                </c:pt>
                <c:pt idx="7">
                  <c:v>0.32663425997828094</c:v>
                </c:pt>
                <c:pt idx="8">
                  <c:v>0.64033693876074782</c:v>
                </c:pt>
                <c:pt idx="9">
                  <c:v>1.0971887003649483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E5-BA4E-9C55-0488EF64F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669904"/>
        <c:axId val="1"/>
      </c:scatterChart>
      <c:valAx>
        <c:axId val="1944669904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ln(x)</a:t>
                </a:r>
              </a:p>
            </c:rich>
          </c:tx>
          <c:layout>
            <c:manualLayout>
              <c:xMode val="edge"/>
              <c:yMode val="edge"/>
              <c:x val="0.51020520162252447"/>
              <c:y val="0.9081650475508742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4217768233516259E-2"/>
              <c:y val="0.500001022599447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9446699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Normal Distribution</a:t>
            </a:r>
          </a:p>
        </c:rich>
      </c:tx>
      <c:layout>
        <c:manualLayout>
          <c:xMode val="edge"/>
          <c:yMode val="edge"/>
          <c:x val="0.35603555237413509"/>
          <c:y val="6.816837338337888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00068359597523"/>
          <c:y val="0.15517280569640449"/>
          <c:w val="0.73000237630981868"/>
          <c:h val="0.72758804448758541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5.9434066643308928E-2"/>
                  <c:y val="-2.4716380855883987E-3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Plotting'!$B$6:$B$15</c:f>
              <c:numCache>
                <c:formatCode>General</c:formatCode>
                <c:ptCount val="10"/>
                <c:pt idx="0">
                  <c:v>5.2</c:v>
                </c:pt>
                <c:pt idx="1">
                  <c:v>6.8</c:v>
                </c:pt>
                <c:pt idx="2">
                  <c:v>11.2</c:v>
                </c:pt>
                <c:pt idx="3">
                  <c:v>16.8</c:v>
                </c:pt>
                <c:pt idx="4">
                  <c:v>17.8</c:v>
                </c:pt>
                <c:pt idx="5">
                  <c:v>19.600000000000001</c:v>
                </c:pt>
                <c:pt idx="6">
                  <c:v>23.4</c:v>
                </c:pt>
                <c:pt idx="7">
                  <c:v>25.4</c:v>
                </c:pt>
                <c:pt idx="8">
                  <c:v>32</c:v>
                </c:pt>
                <c:pt idx="9">
                  <c:v>44.8</c:v>
                </c:pt>
              </c:numCache>
            </c:numRef>
          </c:xVal>
          <c:yVal>
            <c:numRef>
              <c:f>'Prob Plotting'!$I$6:$I$15</c:f>
              <c:numCache>
                <c:formatCode>0.000</c:formatCode>
                <c:ptCount val="10"/>
                <c:pt idx="0">
                  <c:v>-1.6448536269514726</c:v>
                </c:pt>
                <c:pt idx="1">
                  <c:v>-1.0364333894937898</c:v>
                </c:pt>
                <c:pt idx="2">
                  <c:v>-0.67448975019608193</c:v>
                </c:pt>
                <c:pt idx="3">
                  <c:v>-0.38532046640756784</c:v>
                </c:pt>
                <c:pt idx="4">
                  <c:v>-0.12566134685507402</c:v>
                </c:pt>
                <c:pt idx="5">
                  <c:v>0.12566134685507416</c:v>
                </c:pt>
                <c:pt idx="6">
                  <c:v>0.38532046640756784</c:v>
                </c:pt>
                <c:pt idx="7">
                  <c:v>0.67448975019608193</c:v>
                </c:pt>
                <c:pt idx="8">
                  <c:v>1.0364333894937898</c:v>
                </c:pt>
                <c:pt idx="9">
                  <c:v>1.6448536269514715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8B-B941-B71D-B266AD13D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24527"/>
        <c:axId val="1"/>
      </c:scatterChart>
      <c:valAx>
        <c:axId val="20892452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X</a:t>
                </a:r>
              </a:p>
            </c:rich>
          </c:tx>
          <c:layout>
            <c:manualLayout>
              <c:xMode val="edge"/>
              <c:yMode val="edge"/>
              <c:x val="0.55666845621570027"/>
              <c:y val="0.906898739341520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3333333333333335E-2"/>
              <c:y val="0.50000142793031699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208924527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1">
              <a:defRPr sz="12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 sz="1200" baseline="0"/>
              <a:t>Lognormal</a:t>
            </a:r>
          </a:p>
        </c:rich>
      </c:tx>
      <c:layout>
        <c:manualLayout>
          <c:xMode val="edge"/>
          <c:yMode val="edge"/>
          <c:x val="0.41584228107850157"/>
          <c:y val="3.4722159730033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92121090770943"/>
          <c:y val="0.15625013245487845"/>
          <c:w val="0.70957238643107179"/>
          <c:h val="0.72569505962376879"/>
        </c:manualLayout>
      </c:layout>
      <c:scatterChart>
        <c:scatterStyle val="lineMarker"/>
        <c:varyColors val="0"/>
        <c:ser>
          <c:idx val="0"/>
          <c:order val="0"/>
          <c:spPr>
            <a:ln w="25400">
              <a:solidFill>
                <a:srgbClr val="63AAFE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63AAFE"/>
              </a:solidFill>
              <a:ln>
                <a:solidFill>
                  <a:srgbClr val="63AAFE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24834125932278267"/>
                  <c:y val="-2.4667814960629923E-2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 algn="ctr" rtl="1">
                    <a:defRPr sz="10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</c:trendlineLbl>
          </c:trendline>
          <c:xVal>
            <c:numRef>
              <c:f>'Prob Plotting'!$G$6:$G$15</c:f>
              <c:numCache>
                <c:formatCode>0.000</c:formatCode>
                <c:ptCount val="10"/>
                <c:pt idx="0">
                  <c:v>1.6486586255873816</c:v>
                </c:pt>
                <c:pt idx="1">
                  <c:v>1.9169226121820611</c:v>
                </c:pt>
                <c:pt idx="2">
                  <c:v>2.4159137783010487</c:v>
                </c:pt>
                <c:pt idx="3">
                  <c:v>2.8213788864092133</c:v>
                </c:pt>
                <c:pt idx="4">
                  <c:v>2.8791984572980396</c:v>
                </c:pt>
                <c:pt idx="5">
                  <c:v>2.9755295662364718</c:v>
                </c:pt>
                <c:pt idx="6">
                  <c:v>3.1527360223636558</c:v>
                </c:pt>
                <c:pt idx="7">
                  <c:v>3.2347491740244907</c:v>
                </c:pt>
                <c:pt idx="8">
                  <c:v>3.4657359027997265</c:v>
                </c:pt>
                <c:pt idx="9">
                  <c:v>3.8022081394209395</c:v>
                </c:pt>
              </c:numCache>
            </c:numRef>
          </c:xVal>
          <c:yVal>
            <c:numRef>
              <c:f>'Prob Plotting'!$I$6:$I$15</c:f>
              <c:numCache>
                <c:formatCode>0.000</c:formatCode>
                <c:ptCount val="10"/>
                <c:pt idx="0">
                  <c:v>-1.6448536269514726</c:v>
                </c:pt>
                <c:pt idx="1">
                  <c:v>-1.0364333894937898</c:v>
                </c:pt>
                <c:pt idx="2">
                  <c:v>-0.67448975019608193</c:v>
                </c:pt>
                <c:pt idx="3">
                  <c:v>-0.38532046640756784</c:v>
                </c:pt>
                <c:pt idx="4">
                  <c:v>-0.12566134685507402</c:v>
                </c:pt>
                <c:pt idx="5">
                  <c:v>0.12566134685507416</c:v>
                </c:pt>
                <c:pt idx="6">
                  <c:v>0.38532046640756784</c:v>
                </c:pt>
                <c:pt idx="7">
                  <c:v>0.67448975019608193</c:v>
                </c:pt>
                <c:pt idx="8">
                  <c:v>1.0364333894937898</c:v>
                </c:pt>
                <c:pt idx="9">
                  <c:v>1.6448536269514715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9B-264C-8A97-87CCDF30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5952112"/>
        <c:axId val="1"/>
      </c:scatterChart>
      <c:valAx>
        <c:axId val="1945952112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ln(x)</a:t>
                </a:r>
              </a:p>
            </c:rich>
          </c:tx>
          <c:layout>
            <c:manualLayout>
              <c:xMode val="edge"/>
              <c:yMode val="edge"/>
              <c:x val="0.51815278771971685"/>
              <c:y val="0.9062507413845997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Y</a:t>
                </a:r>
              </a:p>
            </c:rich>
          </c:tx>
          <c:layout>
            <c:manualLayout>
              <c:xMode val="edge"/>
              <c:yMode val="edge"/>
              <c:x val="4.2904239242821919E-2"/>
              <c:y val="0.50000061355966863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9459521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17</xdr:row>
      <xdr:rowOff>152400</xdr:rowOff>
    </xdr:from>
    <xdr:to>
      <xdr:col>7</xdr:col>
      <xdr:colOff>647700</xdr:colOff>
      <xdr:row>48</xdr:row>
      <xdr:rowOff>0</xdr:rowOff>
    </xdr:to>
    <xdr:graphicFrame macro="">
      <xdr:nvGraphicFramePr>
        <xdr:cNvPr id="1093" name="Chart 1">
          <a:extLst>
            <a:ext uri="{FF2B5EF4-FFF2-40B4-BE49-F238E27FC236}">
              <a16:creationId xmlns:a16="http://schemas.microsoft.com/office/drawing/2014/main" id="{6B22A028-1DEA-C14A-ACEA-6EBEBA0319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342900</xdr:colOff>
      <xdr:row>49</xdr:row>
      <xdr:rowOff>12700</xdr:rowOff>
    </xdr:from>
    <xdr:to>
      <xdr:col>7</xdr:col>
      <xdr:colOff>647700</xdr:colOff>
      <xdr:row>79</xdr:row>
      <xdr:rowOff>25400</xdr:rowOff>
    </xdr:to>
    <xdr:graphicFrame macro="">
      <xdr:nvGraphicFramePr>
        <xdr:cNvPr id="1094" name="Chart 2">
          <a:extLst>
            <a:ext uri="{FF2B5EF4-FFF2-40B4-BE49-F238E27FC236}">
              <a16:creationId xmlns:a16="http://schemas.microsoft.com/office/drawing/2014/main" id="{9164F9C6-21A4-F64F-A763-C5041D60E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584200</xdr:colOff>
      <xdr:row>17</xdr:row>
      <xdr:rowOff>101600</xdr:rowOff>
    </xdr:from>
    <xdr:to>
      <xdr:col>14</xdr:col>
      <xdr:colOff>800100</xdr:colOff>
      <xdr:row>47</xdr:row>
      <xdr:rowOff>114300</xdr:rowOff>
    </xdr:to>
    <xdr:graphicFrame macro="">
      <xdr:nvGraphicFramePr>
        <xdr:cNvPr id="1095" name="Chart 3">
          <a:extLst>
            <a:ext uri="{FF2B5EF4-FFF2-40B4-BE49-F238E27FC236}">
              <a16:creationId xmlns:a16="http://schemas.microsoft.com/office/drawing/2014/main" id="{AE363A82-DA26-AF4A-A9CD-5AF47E3E8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596900</xdr:colOff>
      <xdr:row>49</xdr:row>
      <xdr:rowOff>25400</xdr:rowOff>
    </xdr:from>
    <xdr:to>
      <xdr:col>14</xdr:col>
      <xdr:colOff>812800</xdr:colOff>
      <xdr:row>79</xdr:row>
      <xdr:rowOff>38100</xdr:rowOff>
    </xdr:to>
    <xdr:graphicFrame macro="">
      <xdr:nvGraphicFramePr>
        <xdr:cNvPr id="1096" name="Chart 6">
          <a:extLst>
            <a:ext uri="{FF2B5EF4-FFF2-40B4-BE49-F238E27FC236}">
              <a16:creationId xmlns:a16="http://schemas.microsoft.com/office/drawing/2014/main" id="{C6846214-5730-4140-98E3-F02BAD16B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304800</xdr:colOff>
      <xdr:row>80</xdr:row>
      <xdr:rowOff>63500</xdr:rowOff>
    </xdr:from>
    <xdr:to>
      <xdr:col>7</xdr:col>
      <xdr:colOff>609600</xdr:colOff>
      <xdr:row>110</xdr:row>
      <xdr:rowOff>88900</xdr:rowOff>
    </xdr:to>
    <xdr:graphicFrame macro="">
      <xdr:nvGraphicFramePr>
        <xdr:cNvPr id="1097" name="Chart 7">
          <a:extLst>
            <a:ext uri="{FF2B5EF4-FFF2-40B4-BE49-F238E27FC236}">
              <a16:creationId xmlns:a16="http://schemas.microsoft.com/office/drawing/2014/main" id="{14DBA9E8-E8E6-6F45-B32D-521B6CBCD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558800</xdr:colOff>
      <xdr:row>80</xdr:row>
      <xdr:rowOff>63500</xdr:rowOff>
    </xdr:from>
    <xdr:to>
      <xdr:col>14</xdr:col>
      <xdr:colOff>787400</xdr:colOff>
      <xdr:row>110</xdr:row>
      <xdr:rowOff>76200</xdr:rowOff>
    </xdr:to>
    <xdr:graphicFrame macro="">
      <xdr:nvGraphicFramePr>
        <xdr:cNvPr id="1098" name="Chart 8">
          <a:extLst>
            <a:ext uri="{FF2B5EF4-FFF2-40B4-BE49-F238E27FC236}">
              <a16:creationId xmlns:a16="http://schemas.microsoft.com/office/drawing/2014/main" id="{66D0154D-8395-9B43-BC9F-DBBCA8623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17"/>
  <sheetViews>
    <sheetView tabSelected="1" zoomScale="125" zoomScaleNormal="125" workbookViewId="0">
      <selection activeCell="J2" sqref="J2"/>
    </sheetView>
  </sheetViews>
  <sheetFormatPr baseColWidth="10" defaultRowHeight="13" x14ac:dyDescent="0.15"/>
  <cols>
    <col min="1" max="2" width="6.5" customWidth="1"/>
    <col min="3" max="3" width="7.1640625" customWidth="1"/>
    <col min="4" max="4" width="12.6640625" bestFit="1" customWidth="1"/>
    <col min="5" max="5" width="7.6640625" bestFit="1" customWidth="1"/>
    <col min="6" max="6" width="15.33203125" bestFit="1" customWidth="1"/>
    <col min="7" max="7" width="6" bestFit="1" customWidth="1"/>
    <col min="8" max="8" width="8.5" bestFit="1" customWidth="1"/>
    <col min="9" max="9" width="8.33203125" bestFit="1" customWidth="1"/>
    <col min="10" max="10" width="11.5" bestFit="1" customWidth="1"/>
  </cols>
  <sheetData>
    <row r="2" spans="1:10" ht="16" x14ac:dyDescent="0.2">
      <c r="A2" s="2"/>
      <c r="C2" s="2" t="s">
        <v>11</v>
      </c>
    </row>
    <row r="3" spans="1:10" ht="16" x14ac:dyDescent="0.2">
      <c r="A3" s="2"/>
    </row>
    <row r="4" spans="1:10" ht="16" x14ac:dyDescent="0.2">
      <c r="A4" s="2"/>
    </row>
    <row r="5" spans="1:10" s="1" customFormat="1" x14ac:dyDescent="0.1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10</v>
      </c>
      <c r="G5" s="1" t="s">
        <v>6</v>
      </c>
      <c r="H5" s="1" t="s">
        <v>5</v>
      </c>
      <c r="I5" s="1" t="s">
        <v>7</v>
      </c>
      <c r="J5" s="1" t="s">
        <v>9</v>
      </c>
    </row>
    <row r="6" spans="1:10" x14ac:dyDescent="0.15">
      <c r="A6" s="3">
        <v>1</v>
      </c>
      <c r="B6" s="3">
        <v>5.2</v>
      </c>
      <c r="C6" s="4">
        <f>(A6-1/2)/COUNT(A$6:A$15)</f>
        <v>0.05</v>
      </c>
      <c r="D6" s="4">
        <f>-LN(1-C6)</f>
        <v>5.1293294387550578E-2</v>
      </c>
      <c r="E6" s="4">
        <f>-LN(-LN(1-C6))</f>
        <v>2.9701952490421637</v>
      </c>
      <c r="F6" s="4">
        <f>-LN(-LN(C6))</f>
        <v>-1.0971887003649488</v>
      </c>
      <c r="G6" s="4">
        <f>LN(B6)</f>
        <v>1.6486586255873816</v>
      </c>
      <c r="H6" s="5">
        <f>LN(-LN(1-C6))</f>
        <v>-2.9701952490421637</v>
      </c>
      <c r="I6" s="4">
        <f>NORMSINV(C6)</f>
        <v>-1.6448536269514726</v>
      </c>
      <c r="J6" s="4">
        <f>NORMSINV(C6)</f>
        <v>-1.6448536269514726</v>
      </c>
    </row>
    <row r="7" spans="1:10" x14ac:dyDescent="0.15">
      <c r="A7" s="3">
        <f>A6+1</f>
        <v>2</v>
      </c>
      <c r="B7" s="3">
        <v>6.8</v>
      </c>
      <c r="C7" s="4">
        <f t="shared" ref="C7:C15" si="0">(A7-1/2)/COUNT(A$6:A$15)</f>
        <v>0.15</v>
      </c>
      <c r="D7" s="4">
        <f t="shared" ref="D7:D15" si="1">-LN(1-C7)</f>
        <v>0.16251892949777494</v>
      </c>
      <c r="E7" s="4">
        <f t="shared" ref="E7:E15" si="2">-LN(-LN(1-C7))</f>
        <v>1.8169607947796103</v>
      </c>
      <c r="F7" s="4">
        <f t="shared" ref="F7:F15" si="3">-LN(-LN(C7))</f>
        <v>-0.64033693876074793</v>
      </c>
      <c r="G7" s="4">
        <f t="shared" ref="G7:G15" si="4">LN(B7)</f>
        <v>1.9169226121820611</v>
      </c>
      <c r="H7" s="5">
        <f t="shared" ref="H7:H15" si="5">LN(-LN(1-C7))</f>
        <v>-1.8169607947796103</v>
      </c>
      <c r="I7" s="4">
        <f t="shared" ref="I7:I15" si="6">NORMSINV(C7)</f>
        <v>-1.0364333894937898</v>
      </c>
      <c r="J7" s="4">
        <f t="shared" ref="J7:J15" si="7">NORMSINV(C7)</f>
        <v>-1.0364333894937898</v>
      </c>
    </row>
    <row r="8" spans="1:10" x14ac:dyDescent="0.15">
      <c r="A8" s="3">
        <f t="shared" ref="A8:A15" si="8">A7+1</f>
        <v>3</v>
      </c>
      <c r="B8" s="3">
        <v>11.2</v>
      </c>
      <c r="C8" s="4">
        <f t="shared" si="0"/>
        <v>0.25</v>
      </c>
      <c r="D8" s="4">
        <f t="shared" si="1"/>
        <v>0.2876820724517809</v>
      </c>
      <c r="E8" s="4">
        <f t="shared" si="2"/>
        <v>1.2458993237072382</v>
      </c>
      <c r="F8" s="4">
        <f t="shared" si="3"/>
        <v>-0.32663425997828094</v>
      </c>
      <c r="G8" s="4">
        <f t="shared" si="4"/>
        <v>2.4159137783010487</v>
      </c>
      <c r="H8" s="5">
        <f t="shared" si="5"/>
        <v>-1.2458993237072382</v>
      </c>
      <c r="I8" s="4">
        <f t="shared" si="6"/>
        <v>-0.67448975019608193</v>
      </c>
      <c r="J8" s="4">
        <f t="shared" si="7"/>
        <v>-0.67448975019608193</v>
      </c>
    </row>
    <row r="9" spans="1:10" x14ac:dyDescent="0.15">
      <c r="A9" s="3">
        <f t="shared" si="8"/>
        <v>4</v>
      </c>
      <c r="B9" s="3">
        <v>16.8</v>
      </c>
      <c r="C9" s="4">
        <f t="shared" si="0"/>
        <v>0.35</v>
      </c>
      <c r="D9" s="4">
        <f t="shared" si="1"/>
        <v>0.43078291609245423</v>
      </c>
      <c r="E9" s="4">
        <f t="shared" si="2"/>
        <v>0.84215099072473287</v>
      </c>
      <c r="F9" s="4">
        <f t="shared" si="3"/>
        <v>-4.8620744579389266E-2</v>
      </c>
      <c r="G9" s="4">
        <f t="shared" si="4"/>
        <v>2.8213788864092133</v>
      </c>
      <c r="H9" s="5">
        <f t="shared" si="5"/>
        <v>-0.84215099072473287</v>
      </c>
      <c r="I9" s="4">
        <f t="shared" si="6"/>
        <v>-0.38532046640756784</v>
      </c>
      <c r="J9" s="4">
        <f t="shared" si="7"/>
        <v>-0.38532046640756784</v>
      </c>
    </row>
    <row r="10" spans="1:10" x14ac:dyDescent="0.15">
      <c r="A10" s="3">
        <f t="shared" si="8"/>
        <v>5</v>
      </c>
      <c r="B10" s="3">
        <v>17.8</v>
      </c>
      <c r="C10" s="4">
        <f t="shared" si="0"/>
        <v>0.45</v>
      </c>
      <c r="D10" s="4">
        <f t="shared" si="1"/>
        <v>0.59783700075562041</v>
      </c>
      <c r="E10" s="4">
        <f t="shared" si="2"/>
        <v>0.51443713617380327</v>
      </c>
      <c r="F10" s="4">
        <f t="shared" si="3"/>
        <v>0.22501067302940872</v>
      </c>
      <c r="G10" s="4">
        <f t="shared" si="4"/>
        <v>2.8791984572980396</v>
      </c>
      <c r="H10" s="5">
        <f t="shared" si="5"/>
        <v>-0.51443713617380327</v>
      </c>
      <c r="I10" s="4">
        <f t="shared" si="6"/>
        <v>-0.12566134685507402</v>
      </c>
      <c r="J10" s="4">
        <f t="shared" si="7"/>
        <v>-0.12566134685507402</v>
      </c>
    </row>
    <row r="11" spans="1:10" x14ac:dyDescent="0.15">
      <c r="A11" s="3">
        <f t="shared" si="8"/>
        <v>6</v>
      </c>
      <c r="B11" s="3">
        <v>19.600000000000001</v>
      </c>
      <c r="C11" s="4">
        <f t="shared" si="0"/>
        <v>0.55000000000000004</v>
      </c>
      <c r="D11" s="4">
        <f t="shared" si="1"/>
        <v>0.79850769621777173</v>
      </c>
      <c r="E11" s="4">
        <f t="shared" si="2"/>
        <v>0.22501067302940858</v>
      </c>
      <c r="F11" s="4">
        <f t="shared" si="3"/>
        <v>0.51443713617380327</v>
      </c>
      <c r="G11" s="4">
        <f t="shared" si="4"/>
        <v>2.9755295662364718</v>
      </c>
      <c r="H11" s="5">
        <f t="shared" si="5"/>
        <v>-0.22501067302940858</v>
      </c>
      <c r="I11" s="4">
        <f t="shared" si="6"/>
        <v>0.12566134685507416</v>
      </c>
      <c r="J11" s="4">
        <f t="shared" si="7"/>
        <v>0.12566134685507416</v>
      </c>
    </row>
    <row r="12" spans="1:10" x14ac:dyDescent="0.15">
      <c r="A12" s="3">
        <f t="shared" si="8"/>
        <v>7</v>
      </c>
      <c r="B12" s="3">
        <v>23.4</v>
      </c>
      <c r="C12" s="4">
        <f t="shared" si="0"/>
        <v>0.65</v>
      </c>
      <c r="D12" s="4">
        <f t="shared" si="1"/>
        <v>1.0498221244986778</v>
      </c>
      <c r="E12" s="4">
        <f t="shared" si="2"/>
        <v>-4.8620744579389266E-2</v>
      </c>
      <c r="F12" s="4">
        <f t="shared" si="3"/>
        <v>0.84215099072473287</v>
      </c>
      <c r="G12" s="4">
        <f t="shared" si="4"/>
        <v>3.1527360223636558</v>
      </c>
      <c r="H12" s="5">
        <f t="shared" si="5"/>
        <v>4.8620744579389266E-2</v>
      </c>
      <c r="I12" s="4">
        <f t="shared" si="6"/>
        <v>0.38532046640756784</v>
      </c>
      <c r="J12" s="4">
        <f t="shared" si="7"/>
        <v>0.38532046640756784</v>
      </c>
    </row>
    <row r="13" spans="1:10" x14ac:dyDescent="0.15">
      <c r="A13" s="3">
        <f t="shared" si="8"/>
        <v>8</v>
      </c>
      <c r="B13" s="3">
        <v>25.4</v>
      </c>
      <c r="C13" s="4">
        <f t="shared" si="0"/>
        <v>0.75</v>
      </c>
      <c r="D13" s="4">
        <f t="shared" si="1"/>
        <v>1.3862943611198906</v>
      </c>
      <c r="E13" s="4">
        <f t="shared" si="2"/>
        <v>-0.32663425997828094</v>
      </c>
      <c r="F13" s="4">
        <f t="shared" si="3"/>
        <v>1.2458993237072382</v>
      </c>
      <c r="G13" s="4">
        <f t="shared" si="4"/>
        <v>3.2347491740244907</v>
      </c>
      <c r="H13" s="5">
        <f t="shared" si="5"/>
        <v>0.32663425997828094</v>
      </c>
      <c r="I13" s="4">
        <f t="shared" si="6"/>
        <v>0.67448975019608193</v>
      </c>
      <c r="J13" s="4">
        <f t="shared" si="7"/>
        <v>0.67448975019608193</v>
      </c>
    </row>
    <row r="14" spans="1:10" x14ac:dyDescent="0.15">
      <c r="A14" s="3">
        <f t="shared" si="8"/>
        <v>9</v>
      </c>
      <c r="B14" s="3">
        <v>32</v>
      </c>
      <c r="C14" s="4">
        <f t="shared" si="0"/>
        <v>0.85</v>
      </c>
      <c r="D14" s="4">
        <f t="shared" si="1"/>
        <v>1.8971199848858811</v>
      </c>
      <c r="E14" s="4">
        <f t="shared" si="2"/>
        <v>-0.64033693876074782</v>
      </c>
      <c r="F14" s="4">
        <f t="shared" si="3"/>
        <v>1.8169607947796103</v>
      </c>
      <c r="G14" s="4">
        <f t="shared" si="4"/>
        <v>3.4657359027997265</v>
      </c>
      <c r="H14" s="5">
        <f t="shared" si="5"/>
        <v>0.64033693876074782</v>
      </c>
      <c r="I14" s="4">
        <f t="shared" si="6"/>
        <v>1.0364333894937898</v>
      </c>
      <c r="J14" s="4">
        <f t="shared" si="7"/>
        <v>1.0364333894937898</v>
      </c>
    </row>
    <row r="15" spans="1:10" x14ac:dyDescent="0.15">
      <c r="A15" s="3">
        <f t="shared" si="8"/>
        <v>10</v>
      </c>
      <c r="B15" s="3">
        <v>44.8</v>
      </c>
      <c r="C15" s="4">
        <f t="shared" si="0"/>
        <v>0.95</v>
      </c>
      <c r="D15" s="4">
        <f t="shared" si="1"/>
        <v>2.99573227355399</v>
      </c>
      <c r="E15" s="4">
        <f t="shared" si="2"/>
        <v>-1.0971887003649483</v>
      </c>
      <c r="F15" s="4">
        <f t="shared" si="3"/>
        <v>2.9701952490421637</v>
      </c>
      <c r="G15" s="4">
        <f t="shared" si="4"/>
        <v>3.8022081394209395</v>
      </c>
      <c r="H15" s="5">
        <f t="shared" si="5"/>
        <v>1.0971887003649483</v>
      </c>
      <c r="I15" s="4">
        <f t="shared" si="6"/>
        <v>1.6448536269514715</v>
      </c>
      <c r="J15" s="4">
        <f t="shared" si="7"/>
        <v>1.6448536269514715</v>
      </c>
    </row>
    <row r="16" spans="1:10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15">
      <c r="A17" s="3" t="s">
        <v>8</v>
      </c>
      <c r="B17" s="3"/>
      <c r="C17" s="3"/>
      <c r="D17" s="3">
        <v>0.96</v>
      </c>
      <c r="E17" s="3">
        <v>0.88</v>
      </c>
      <c r="F17" s="3">
        <v>0.98</v>
      </c>
      <c r="G17" s="3"/>
      <c r="H17" s="3">
        <v>0.98</v>
      </c>
      <c r="I17" s="3">
        <v>0.94</v>
      </c>
      <c r="J17" s="3">
        <v>0.96</v>
      </c>
    </row>
  </sheetData>
  <pageMargins left="0.75" right="0.75" top="1" bottom="1" header="0.5" footer="0.5"/>
  <pageSetup scale="56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3" x14ac:dyDescent="0.15"/>
  <sheetData/>
  <phoneticPr fontId="3" type="noConversion"/>
  <pageMargins left="0.75" right="0.75" top="1" bottom="1" header="0.5" footer="0.5"/>
  <pageSetup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Prob Plotting</vt:lpstr>
      <vt:lpstr>Sheet3</vt:lpstr>
    </vt:vector>
  </TitlesOfParts>
  <Company>University of Texas at San Antonio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Millwater</dc:creator>
  <cp:lastModifiedBy>Nathan Crosby</cp:lastModifiedBy>
  <cp:lastPrinted>2005-09-22T19:40:05Z</cp:lastPrinted>
  <dcterms:created xsi:type="dcterms:W3CDTF">2005-09-22T15:34:11Z</dcterms:created>
  <dcterms:modified xsi:type="dcterms:W3CDTF">2022-08-22T15:56:38Z</dcterms:modified>
</cp:coreProperties>
</file>